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70" windowHeight="6450" activeTab="0"/>
  </bookViews>
  <sheets>
    <sheet name="評量統計圖表" sheetId="1" r:id="rId1"/>
  </sheets>
  <definedNames>
    <definedName name="_xlnm.Print_Area" localSheetId="0">'評量統計圖表'!$A$1:$J$26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4"/>
            <rFont val="新細明體"/>
            <family val="1"/>
          </rPr>
          <t>日期輸入格式為
2013/12/30</t>
        </r>
      </text>
    </comment>
  </commentList>
</comments>
</file>

<file path=xl/sharedStrings.xml><?xml version="1.0" encoding="utf-8"?>
<sst xmlns="http://schemas.openxmlformats.org/spreadsheetml/2006/main" count="77" uniqueCount="76">
  <si>
    <t>組距</t>
  </si>
  <si>
    <t>人數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</si>
  <si>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</si>
  <si>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</si>
  <si>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</si>
  <si>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</si>
  <si>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</si>
  <si>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</si>
  <si>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</si>
  <si>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</si>
  <si>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0-9</t>
  </si>
  <si>
    <t>10-19</t>
  </si>
  <si>
    <t>總分</t>
  </si>
  <si>
    <t>平均</t>
  </si>
  <si>
    <t>總人數</t>
  </si>
  <si>
    <t>校   長</t>
  </si>
  <si>
    <t>教導主任</t>
  </si>
  <si>
    <t>任課教師</t>
  </si>
  <si>
    <t>姓    名</t>
  </si>
  <si>
    <t>最高分數</t>
  </si>
  <si>
    <t>最低分數</t>
  </si>
  <si>
    <t>學年度</t>
  </si>
  <si>
    <t>評量次別</t>
  </si>
  <si>
    <t>座號</t>
  </si>
  <si>
    <t>分數</t>
  </si>
  <si>
    <t>在籍人數：</t>
  </si>
  <si>
    <t>考試人數：</t>
  </si>
  <si>
    <t>＊未參加考試學生成績不必輸入。</t>
  </si>
  <si>
    <t>＊班級人數不到9人則刪除多餘座號。</t>
  </si>
  <si>
    <t>評量日期：101年6月26日</t>
  </si>
  <si>
    <t>一甲數學</t>
  </si>
  <si>
    <t>一甲生活</t>
  </si>
  <si>
    <t>一甲健康</t>
  </si>
  <si>
    <t>一甲體育</t>
  </si>
  <si>
    <t>一甲綜合</t>
  </si>
  <si>
    <t>一甲母語</t>
  </si>
  <si>
    <t>期中評量</t>
  </si>
  <si>
    <t>期末評量</t>
  </si>
  <si>
    <t>成績統計圖表</t>
  </si>
  <si>
    <t>期末評量</t>
  </si>
  <si>
    <t>老師的話：透過國際事件(911)來思考國際間的交流，與台灣在國際中的角色，並且理解台灣如何在國際中交流。</t>
  </si>
  <si>
    <t>107學年度第1學期</t>
  </si>
  <si>
    <t>107學年度第1學期</t>
  </si>
  <si>
    <t>107學年度第2學期</t>
  </si>
  <si>
    <t>108學年度第1學期</t>
  </si>
  <si>
    <t>108學年度第2學期</t>
  </si>
  <si>
    <t>109學年度第1學期</t>
  </si>
  <si>
    <t>109學年度第2學期</t>
  </si>
  <si>
    <t>110學年度第1學期</t>
  </si>
  <si>
    <t>110學年度第2學期</t>
  </si>
  <si>
    <t>111學年度第1學期</t>
  </si>
  <si>
    <t>111學年度第2學期</t>
  </si>
  <si>
    <t>112學年度第1學期</t>
  </si>
  <si>
    <t>112學年度第2學期</t>
  </si>
  <si>
    <t>科目</t>
  </si>
  <si>
    <t>班級</t>
  </si>
  <si>
    <t>國語</t>
  </si>
  <si>
    <t>數學</t>
  </si>
  <si>
    <t>社會</t>
  </si>
  <si>
    <t>自然</t>
  </si>
  <si>
    <t>健康</t>
  </si>
  <si>
    <t>體育</t>
  </si>
  <si>
    <t>綜合</t>
  </si>
  <si>
    <t>英語</t>
  </si>
  <si>
    <t>母語</t>
  </si>
  <si>
    <t>生活</t>
  </si>
  <si>
    <t>花蓮縣瑞穗鄉奇美國小</t>
  </si>
  <si>
    <t>教務組長</t>
  </si>
  <si>
    <t>一甲</t>
  </si>
  <si>
    <t>二甲</t>
  </si>
  <si>
    <t>二甲</t>
  </si>
  <si>
    <t>三甲</t>
  </si>
  <si>
    <t>四甲</t>
  </si>
  <si>
    <t>五甲</t>
  </si>
  <si>
    <t>六甲</t>
  </si>
  <si>
    <t>國語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</si>
</sst>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0.E+00"/>
    <numFmt numFmtId="179" formatCode="[$-404]e&quot;年&quot;m&quot;月&quot;d&quot;日&quot;;@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16"/>
      <name val="新細明體"/>
      <family val="1"/>
    </font>
    <font>
      <b/>
      <sz val="16"/>
      <name val="標楷體"/>
      <family val="4"/>
    </font>
    <font>
      <sz val="15.5"/>
      <color indexed="8"/>
      <name val="標楷體"/>
      <family val="4"/>
    </font>
    <font>
      <sz val="14.25"/>
      <color indexed="8"/>
      <name val="標楷體"/>
      <family val="4"/>
    </font>
    <font>
      <sz val="12"/>
      <color indexed="9"/>
      <name val="標楷體"/>
      <family val="4"/>
    </font>
    <font>
      <b/>
      <sz val="9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79" fontId="3" fillId="0" borderId="11" xfId="0" applyNumberFormat="1" applyFont="1" applyFill="1" applyBorder="1" applyAlignment="1" applyProtection="1">
      <alignment horizontal="left" vertical="center"/>
      <protection locked="0"/>
    </xf>
    <xf numFmtId="17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長條圖</a:t>
            </a:r>
          </a:p>
        </c:rich>
      </c:tx>
      <c:layout>
        <c:manualLayout>
          <c:xMode val="factor"/>
          <c:yMode val="factor"/>
          <c:x val="0.003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1195"/>
          <c:w val="0.833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'評量統計圖表'!$B$7</c:f>
              <c:strCache>
                <c:ptCount val="1"/>
                <c:pt idx="0">
                  <c:v>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'評量統計圖表'!$A$8:$A$18</c:f>
              <c:strCache/>
            </c:strRef>
          </c:cat>
          <c:val>
            <c:numRef>
              <c:f>'評量統計圖表'!$B$8:$B$18</c:f>
              <c:numCache/>
            </c:numRef>
          </c:val>
        </c:ser>
        <c:axId val="11876781"/>
        <c:axId val="39782166"/>
      </c:barChart>
      <c:catAx>
        <c:axId val="1187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分數組距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4555"/>
          <c:w val="0.093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9525</xdr:rowOff>
    </xdr:from>
    <xdr:to>
      <xdr:col>10</xdr:col>
      <xdr:colOff>0</xdr:colOff>
      <xdr:row>21</xdr:row>
      <xdr:rowOff>9525</xdr:rowOff>
    </xdr:to>
    <xdr:graphicFrame>
      <xdr:nvGraphicFramePr>
        <xdr:cNvPr id="1" name="圖表 1"/>
        <xdr:cNvGraphicFramePr/>
      </xdr:nvGraphicFramePr>
      <xdr:xfrm>
        <a:off x="2476500" y="1066800"/>
        <a:ext cx="590550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Z52"/>
  <sheetViews>
    <sheetView tabSelected="1" zoomScale="85" zoomScaleNormal="85" zoomScaleSheetLayoutView="75" zoomScalePageLayoutView="0" workbookViewId="0" topLeftCell="A19">
      <selection activeCell="C2" sqref="C2"/>
    </sheetView>
  </sheetViews>
  <sheetFormatPr defaultColWidth="9.00390625" defaultRowHeight="16.5"/>
  <cols>
    <col min="1" max="1" width="15.125" style="1" customWidth="1"/>
    <col min="2" max="2" width="16.50390625" style="1" customWidth="1"/>
    <col min="3" max="3" width="13.625" style="1" customWidth="1"/>
    <col min="4" max="4" width="13.00390625" style="1" customWidth="1"/>
    <col min="5" max="5" width="1.00390625" style="1" customWidth="1"/>
    <col min="6" max="6" width="6.75390625" style="1" customWidth="1"/>
    <col min="7" max="7" width="6.00390625" style="1" customWidth="1"/>
    <col min="8" max="8" width="13.50390625" style="1" customWidth="1"/>
    <col min="9" max="9" width="12.00390625" style="1" customWidth="1"/>
    <col min="10" max="10" width="12.50390625" style="1" customWidth="1"/>
    <col min="11" max="18" width="9.00390625" style="1" customWidth="1"/>
    <col min="19" max="19" width="27.25390625" style="1" customWidth="1"/>
    <col min="20" max="20" width="18.875" style="1" customWidth="1"/>
    <col min="21" max="16384" width="9.00390625" style="1" customWidth="1"/>
  </cols>
  <sheetData>
    <row r="1" spans="1:26" ht="47.25" customHeight="1">
      <c r="A1" s="40" t="s">
        <v>66</v>
      </c>
      <c r="B1" s="37"/>
      <c r="C1" s="37" t="str">
        <f>IF(B3="","",B3)</f>
        <v>107學年度第1學期</v>
      </c>
      <c r="D1" s="37"/>
      <c r="E1" s="37"/>
      <c r="F1" s="13" t="str">
        <f>IF(B5="","",B5)</f>
        <v>二甲</v>
      </c>
      <c r="G1" s="14" t="str">
        <f>IF(B6="","",B6)</f>
        <v>國語</v>
      </c>
      <c r="H1" s="13" t="str">
        <f>IF(B4="","",B4)</f>
        <v>期末評量</v>
      </c>
      <c r="I1" s="38" t="s">
        <v>38</v>
      </c>
      <c r="J1" s="39"/>
      <c r="K1" s="7"/>
      <c r="L1" s="7"/>
      <c r="M1" s="7"/>
      <c r="R1" s="28"/>
      <c r="S1" s="31"/>
      <c r="T1" s="31"/>
      <c r="U1" s="31"/>
      <c r="V1" s="31"/>
      <c r="W1" s="31"/>
      <c r="X1" s="31"/>
      <c r="Y1" s="32"/>
      <c r="Z1" s="32"/>
    </row>
    <row r="2" spans="1:26" ht="36" customHeight="1">
      <c r="A2" s="33" t="s">
        <v>25</v>
      </c>
      <c r="B2" s="34">
        <f>COUNT(L3:L13)</f>
        <v>5</v>
      </c>
      <c r="C2" s="33" t="s">
        <v>26</v>
      </c>
      <c r="D2" s="36">
        <f>COUNT(M3:M13)</f>
        <v>1</v>
      </c>
      <c r="E2" s="16"/>
      <c r="F2" s="16"/>
      <c r="G2" s="17"/>
      <c r="H2" s="15" t="s">
        <v>29</v>
      </c>
      <c r="I2" s="41">
        <v>42894</v>
      </c>
      <c r="J2" s="42"/>
      <c r="K2" s="7"/>
      <c r="L2" s="21" t="s">
        <v>23</v>
      </c>
      <c r="M2" s="21" t="s">
        <v>24</v>
      </c>
      <c r="N2" s="2"/>
      <c r="O2" s="2"/>
      <c r="R2" s="28"/>
      <c r="S2" s="35" t="s">
        <v>42</v>
      </c>
      <c r="T2" s="35" t="s">
        <v>68</v>
      </c>
      <c r="U2" s="35" t="s">
        <v>36</v>
      </c>
      <c r="V2" s="35"/>
      <c r="W2" s="35" t="s">
        <v>56</v>
      </c>
      <c r="X2" s="31"/>
      <c r="Y2" s="32"/>
      <c r="Z2" s="32"/>
    </row>
    <row r="3" spans="1:26" ht="42" customHeight="1">
      <c r="A3" s="18" t="s">
        <v>21</v>
      </c>
      <c r="B3" s="3" t="s">
        <v>41</v>
      </c>
      <c r="C3" s="4"/>
      <c r="D3" s="4"/>
      <c r="E3" s="4"/>
      <c r="F3" s="4"/>
      <c r="G3" s="4"/>
      <c r="H3" s="4"/>
      <c r="I3" s="4"/>
      <c r="J3" s="4"/>
      <c r="K3" s="7"/>
      <c r="L3" s="9">
        <v>1</v>
      </c>
      <c r="M3" s="8">
        <v>39</v>
      </c>
      <c r="R3" s="28"/>
      <c r="S3" s="35" t="s">
        <v>43</v>
      </c>
      <c r="T3" s="35" t="s">
        <v>70</v>
      </c>
      <c r="U3" s="35" t="s">
        <v>37</v>
      </c>
      <c r="V3" s="35"/>
      <c r="W3" s="35" t="s">
        <v>57</v>
      </c>
      <c r="X3" s="31"/>
      <c r="Y3" s="32"/>
      <c r="Z3" s="32"/>
    </row>
    <row r="4" spans="1:26" ht="30" customHeight="1">
      <c r="A4" s="19" t="s">
        <v>22</v>
      </c>
      <c r="B4" s="5" t="s">
        <v>39</v>
      </c>
      <c r="C4" s="4"/>
      <c r="D4" s="4"/>
      <c r="E4" s="4"/>
      <c r="F4" s="4"/>
      <c r="G4" s="4"/>
      <c r="H4" s="4"/>
      <c r="I4" s="4"/>
      <c r="J4" s="4"/>
      <c r="K4" s="7"/>
      <c r="L4" s="9">
        <v>2</v>
      </c>
      <c r="M4" s="8"/>
      <c r="R4" s="28"/>
      <c r="S4" s="35" t="s">
        <v>44</v>
      </c>
      <c r="T4" s="35" t="s">
        <v>71</v>
      </c>
      <c r="U4" s="35"/>
      <c r="V4" s="35"/>
      <c r="W4" s="35" t="s">
        <v>58</v>
      </c>
      <c r="X4" s="31"/>
      <c r="Y4" s="32"/>
      <c r="Z4" s="32"/>
    </row>
    <row r="5" spans="1:26" ht="30" customHeight="1">
      <c r="A5" s="20" t="s">
        <v>55</v>
      </c>
      <c r="B5" s="6" t="s">
        <v>69</v>
      </c>
      <c r="C5" s="4"/>
      <c r="D5" s="4"/>
      <c r="E5" s="4"/>
      <c r="F5" s="4"/>
      <c r="G5" s="4"/>
      <c r="H5" s="4"/>
      <c r="I5" s="4"/>
      <c r="J5" s="4"/>
      <c r="K5" s="7"/>
      <c r="L5" s="9">
        <v>3</v>
      </c>
      <c r="M5" s="8"/>
      <c r="R5" s="28"/>
      <c r="S5" s="35"/>
      <c r="T5" s="35" t="s">
        <v>72</v>
      </c>
      <c r="U5" s="35"/>
      <c r="V5" s="35"/>
      <c r="W5" s="35" t="s">
        <v>59</v>
      </c>
      <c r="X5" s="31"/>
      <c r="Y5" s="32"/>
      <c r="Z5" s="32"/>
    </row>
    <row r="6" spans="1:26" ht="30" customHeight="1">
      <c r="A6" s="20" t="s">
        <v>54</v>
      </c>
      <c r="B6" s="6" t="s">
        <v>75</v>
      </c>
      <c r="C6" s="10"/>
      <c r="D6" s="10"/>
      <c r="E6" s="10"/>
      <c r="F6" s="10"/>
      <c r="G6" s="10"/>
      <c r="H6" s="10"/>
      <c r="I6" s="10"/>
      <c r="J6" s="10"/>
      <c r="K6" s="11"/>
      <c r="L6" s="9">
        <v>4</v>
      </c>
      <c r="M6" s="8"/>
      <c r="R6" s="28"/>
      <c r="S6" s="35" t="s">
        <v>45</v>
      </c>
      <c r="T6" s="35" t="s">
        <v>73</v>
      </c>
      <c r="U6" s="35"/>
      <c r="V6" s="35"/>
      <c r="W6" s="35" t="s">
        <v>63</v>
      </c>
      <c r="X6" s="31"/>
      <c r="Y6" s="32"/>
      <c r="Z6" s="32"/>
    </row>
    <row r="7" spans="1:26" ht="30" customHeight="1">
      <c r="A7" s="21" t="s">
        <v>0</v>
      </c>
      <c r="B7" s="21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9">
        <v>5</v>
      </c>
      <c r="M7" s="8"/>
      <c r="R7" s="28"/>
      <c r="S7" s="35" t="s">
        <v>46</v>
      </c>
      <c r="T7" s="35" t="s">
        <v>74</v>
      </c>
      <c r="U7" s="35"/>
      <c r="V7" s="35"/>
      <c r="W7" s="35" t="s">
        <v>60</v>
      </c>
      <c r="X7" s="31"/>
      <c r="Y7" s="32"/>
      <c r="Z7" s="32"/>
    </row>
    <row r="8" spans="1:26" ht="30" customHeight="1">
      <c r="A8" s="21">
        <v>100</v>
      </c>
      <c r="B8" s="21">
        <f>COUNTIF($M$3:$M$13,"=100")</f>
        <v>0</v>
      </c>
      <c r="C8" s="11"/>
      <c r="D8" s="11"/>
      <c r="E8" s="11"/>
      <c r="F8" s="11"/>
      <c r="G8" s="11"/>
      <c r="H8" s="11"/>
      <c r="I8" s="11"/>
      <c r="J8" s="11"/>
      <c r="K8" s="11"/>
      <c r="L8" s="9"/>
      <c r="M8" s="8"/>
      <c r="R8" s="28"/>
      <c r="S8" s="35" t="s">
        <v>47</v>
      </c>
      <c r="T8" s="35"/>
      <c r="U8" s="35"/>
      <c r="V8" s="35"/>
      <c r="W8" s="35" t="s">
        <v>61</v>
      </c>
      <c r="X8" s="31"/>
      <c r="Y8" s="32"/>
      <c r="Z8" s="32"/>
    </row>
    <row r="9" spans="1:26" ht="30" customHeight="1">
      <c r="A9" s="21" t="s">
        <v>2</v>
      </c>
      <c r="B9" s="21">
        <f>COUNTIF($M$3:$M$13,"&lt;100")-COUNTIF($M$3:$M$13,"&lt;90")</f>
        <v>0</v>
      </c>
      <c r="C9" s="11"/>
      <c r="D9" s="11"/>
      <c r="E9" s="11"/>
      <c r="F9" s="11"/>
      <c r="G9" s="11"/>
      <c r="H9" s="11"/>
      <c r="I9" s="11"/>
      <c r="J9" s="11"/>
      <c r="K9" s="11"/>
      <c r="L9" s="9"/>
      <c r="M9" s="8"/>
      <c r="R9" s="28"/>
      <c r="S9" s="35" t="s">
        <v>48</v>
      </c>
      <c r="T9" s="35"/>
      <c r="U9" s="35"/>
      <c r="V9" s="35"/>
      <c r="W9" s="35" t="s">
        <v>62</v>
      </c>
      <c r="X9" s="31"/>
      <c r="Y9" s="32"/>
      <c r="Z9" s="32"/>
    </row>
    <row r="10" spans="1:26" ht="30" customHeight="1">
      <c r="A10" s="21" t="s">
        <v>3</v>
      </c>
      <c r="B10" s="21">
        <f>COUNTIF($M$3:$M$13,"&lt;90")-COUNTIF($M$3:$M$13,"&lt;80")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9"/>
      <c r="M10" s="8"/>
      <c r="R10" s="28"/>
      <c r="S10" s="35" t="s">
        <v>49</v>
      </c>
      <c r="T10" s="35"/>
      <c r="U10" s="35"/>
      <c r="V10" s="35"/>
      <c r="W10" s="35" t="s">
        <v>64</v>
      </c>
      <c r="X10" s="31"/>
      <c r="Y10" s="32"/>
      <c r="Z10" s="32"/>
    </row>
    <row r="11" spans="1:26" ht="30" customHeight="1">
      <c r="A11" s="21" t="s">
        <v>4</v>
      </c>
      <c r="B11" s="21">
        <f>COUNTIF($M$3:$M$13,"&lt;80")-COUNTIF($M$3:$M$13,"&lt;70")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9"/>
      <c r="M11" s="8"/>
      <c r="R11" s="28"/>
      <c r="S11" s="35" t="s">
        <v>50</v>
      </c>
      <c r="T11" s="35"/>
      <c r="U11" s="35"/>
      <c r="V11" s="35"/>
      <c r="W11" s="35" t="s">
        <v>65</v>
      </c>
      <c r="X11" s="31"/>
      <c r="Y11" s="32"/>
      <c r="Z11" s="32"/>
    </row>
    <row r="12" spans="1:26" ht="30" customHeight="1">
      <c r="A12" s="21" t="s">
        <v>5</v>
      </c>
      <c r="B12" s="21">
        <f>COUNTIF($M$3:$M$13,"&lt;70")-COUNTIF($M$3:$M$13,"&lt;60")</f>
        <v>0</v>
      </c>
      <c r="C12" s="11"/>
      <c r="D12" s="11"/>
      <c r="E12" s="11"/>
      <c r="F12" s="11"/>
      <c r="G12" s="11"/>
      <c r="H12" s="11"/>
      <c r="I12" s="11"/>
      <c r="J12" s="11"/>
      <c r="K12" s="11"/>
      <c r="L12" s="9"/>
      <c r="M12" s="8"/>
      <c r="R12" s="28"/>
      <c r="S12" s="35" t="s">
        <v>51</v>
      </c>
      <c r="T12" s="35"/>
      <c r="U12" s="35"/>
      <c r="V12" s="35"/>
      <c r="W12" s="35"/>
      <c r="X12" s="31"/>
      <c r="Y12" s="32"/>
      <c r="Z12" s="32"/>
    </row>
    <row r="13" spans="1:26" ht="30" customHeight="1">
      <c r="A13" s="21" t="s">
        <v>6</v>
      </c>
      <c r="B13" s="21">
        <f>COUNTIF($M$3:$M$13,"&lt;60")-COUNTIF($M$3:$M$13,"&lt;50")</f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9"/>
      <c r="M13" s="8"/>
      <c r="R13" s="28"/>
      <c r="S13" s="35" t="s">
        <v>52</v>
      </c>
      <c r="T13" s="35"/>
      <c r="U13" s="35"/>
      <c r="V13" s="35"/>
      <c r="W13" s="35"/>
      <c r="X13" s="31"/>
      <c r="Y13" s="32"/>
      <c r="Z13" s="32"/>
    </row>
    <row r="14" spans="1:26" ht="30" customHeight="1">
      <c r="A14" s="21" t="s">
        <v>7</v>
      </c>
      <c r="B14" s="21">
        <f>COUNTIF($M$3:$M$13,"&lt;50")-COUNTIF($M$3:$M$13,"&lt;40")</f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30" t="s">
        <v>27</v>
      </c>
      <c r="M14" s="22"/>
      <c r="N14" s="28"/>
      <c r="O14" s="28"/>
      <c r="P14" s="28"/>
      <c r="Q14" s="28"/>
      <c r="R14" s="28"/>
      <c r="S14" s="35" t="s">
        <v>53</v>
      </c>
      <c r="T14" s="35"/>
      <c r="U14" s="35"/>
      <c r="V14" s="35"/>
      <c r="W14" s="35"/>
      <c r="X14" s="31"/>
      <c r="Y14" s="32"/>
      <c r="Z14" s="32"/>
    </row>
    <row r="15" spans="1:26" ht="30" customHeight="1">
      <c r="A15" s="21" t="s">
        <v>8</v>
      </c>
      <c r="B15" s="21">
        <f>COUNTIF($M$3:$M$13,"&lt;40")-COUNTIF($M$3:$M$13,"&lt;30")</f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30" t="s">
        <v>28</v>
      </c>
      <c r="M15" s="22"/>
      <c r="N15" s="28"/>
      <c r="O15" s="28"/>
      <c r="P15" s="28"/>
      <c r="Q15" s="28"/>
      <c r="R15" s="28"/>
      <c r="S15" s="35"/>
      <c r="T15" s="35"/>
      <c r="U15" s="35"/>
      <c r="V15" s="35"/>
      <c r="W15" s="35"/>
      <c r="X15" s="31"/>
      <c r="Y15" s="32"/>
      <c r="Z15" s="32"/>
    </row>
    <row r="16" spans="1:26" ht="30" customHeight="1">
      <c r="A16" s="21" t="s">
        <v>9</v>
      </c>
      <c r="B16" s="21">
        <f>COUNTIF($M$3:$M$13,"&lt;30")-COUNTIF($M$3:$M$13,"&lt;20")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1"/>
      <c r="R16" s="28"/>
      <c r="S16" s="31"/>
      <c r="T16" s="31"/>
      <c r="U16" s="31"/>
      <c r="V16" s="31"/>
      <c r="W16" s="31"/>
      <c r="X16" s="31"/>
      <c r="Y16" s="32"/>
      <c r="Z16" s="32"/>
    </row>
    <row r="17" spans="1:26" ht="30" customHeight="1">
      <c r="A17" s="23" t="s">
        <v>11</v>
      </c>
      <c r="B17" s="21">
        <f>COUNTIF($M$3:$M$13,"&lt;20")-COUNTIF($M$3:$M$13,"&lt;10")</f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R17" s="28"/>
      <c r="S17" s="31"/>
      <c r="T17" s="31"/>
      <c r="U17" s="31"/>
      <c r="V17" s="31"/>
      <c r="W17" s="31"/>
      <c r="X17" s="31"/>
      <c r="Y17" s="32"/>
      <c r="Z17" s="32"/>
    </row>
    <row r="18" spans="1:26" ht="30" customHeight="1">
      <c r="A18" s="21" t="s">
        <v>10</v>
      </c>
      <c r="B18" s="21">
        <f>COUNTIF($M$3:$M$13,"&lt;10")-COUNTIF($M$3:$M$13,"&lt;10")</f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R18" s="28"/>
      <c r="S18" s="31"/>
      <c r="T18" s="31"/>
      <c r="U18" s="31"/>
      <c r="V18" s="31"/>
      <c r="W18" s="31"/>
      <c r="X18" s="31"/>
      <c r="Y18" s="32"/>
      <c r="Z18" s="32"/>
    </row>
    <row r="19" spans="1:26" ht="30" customHeight="1">
      <c r="A19" s="21" t="s">
        <v>14</v>
      </c>
      <c r="B19" s="21">
        <f>SUM(B8:B18)</f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R19" s="28"/>
      <c r="S19" s="31"/>
      <c r="T19" s="31"/>
      <c r="U19" s="31"/>
      <c r="V19" s="31"/>
      <c r="W19" s="31"/>
      <c r="X19" s="31"/>
      <c r="Y19" s="32"/>
      <c r="Z19" s="32"/>
    </row>
    <row r="20" spans="1:24" ht="30" customHeight="1">
      <c r="A20" s="21" t="s">
        <v>12</v>
      </c>
      <c r="B20" s="21">
        <f>SUM(M3:M13)</f>
        <v>39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R20" s="28"/>
      <c r="S20" s="29"/>
      <c r="T20" s="29"/>
      <c r="U20" s="29"/>
      <c r="V20" s="29"/>
      <c r="W20" s="31"/>
      <c r="X20" s="29"/>
    </row>
    <row r="21" spans="1:24" ht="30" customHeight="1">
      <c r="A21" s="21" t="s">
        <v>13</v>
      </c>
      <c r="B21" s="24">
        <f>B20/B19</f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R21" s="28"/>
      <c r="S21" s="29"/>
      <c r="T21" s="29"/>
      <c r="U21" s="29"/>
      <c r="V21" s="29"/>
      <c r="W21" s="31"/>
      <c r="X21" s="29"/>
    </row>
    <row r="22" spans="1:24" ht="30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11"/>
      <c r="L22" s="11"/>
      <c r="M22" s="11"/>
      <c r="R22" s="28"/>
      <c r="S22" s="29"/>
      <c r="T22" s="29"/>
      <c r="U22" s="29"/>
      <c r="V22" s="29"/>
      <c r="W22" s="31"/>
      <c r="X22" s="29"/>
    </row>
    <row r="23" spans="1:24" ht="30" customHeight="1">
      <c r="A23" s="45" t="s">
        <v>19</v>
      </c>
      <c r="B23" s="53"/>
      <c r="C23" s="25">
        <f>MAX(M3:M13)</f>
        <v>39</v>
      </c>
      <c r="D23" s="45" t="s">
        <v>18</v>
      </c>
      <c r="E23" s="46"/>
      <c r="F23" s="47"/>
      <c r="G23" s="54"/>
      <c r="H23" s="55"/>
      <c r="I23" s="55"/>
      <c r="J23" s="56"/>
      <c r="K23" s="11"/>
      <c r="L23" s="11"/>
      <c r="M23" s="11"/>
      <c r="R23" s="28"/>
      <c r="S23" s="29"/>
      <c r="T23" s="29"/>
      <c r="U23" s="29"/>
      <c r="V23" s="29"/>
      <c r="W23" s="31"/>
      <c r="X23" s="29"/>
    </row>
    <row r="24" spans="1:24" ht="30" customHeight="1">
      <c r="A24" s="45" t="s">
        <v>20</v>
      </c>
      <c r="B24" s="53"/>
      <c r="C24" s="25">
        <f>MIN(M3:M13)</f>
        <v>39</v>
      </c>
      <c r="D24" s="45" t="s">
        <v>18</v>
      </c>
      <c r="E24" s="46"/>
      <c r="F24" s="47"/>
      <c r="G24" s="54"/>
      <c r="H24" s="55"/>
      <c r="I24" s="55"/>
      <c r="J24" s="56"/>
      <c r="K24" s="11"/>
      <c r="L24" s="11"/>
      <c r="M24" s="11"/>
      <c r="R24" s="28"/>
      <c r="S24" s="29"/>
      <c r="T24" s="29"/>
      <c r="U24" s="29"/>
      <c r="V24" s="29"/>
      <c r="W24" s="31"/>
      <c r="X24" s="29"/>
    </row>
    <row r="25" spans="1:24" ht="57" customHeight="1">
      <c r="A25" s="26" t="s">
        <v>15</v>
      </c>
      <c r="B25" s="27"/>
      <c r="C25" s="26" t="s">
        <v>16</v>
      </c>
      <c r="D25" s="43"/>
      <c r="E25" s="48"/>
      <c r="F25" s="43" t="s">
        <v>67</v>
      </c>
      <c r="G25" s="44"/>
      <c r="H25" s="26"/>
      <c r="I25" s="26" t="s">
        <v>17</v>
      </c>
      <c r="J25" s="26"/>
      <c r="R25" s="28"/>
      <c r="S25" s="29"/>
      <c r="T25" s="29"/>
      <c r="U25" s="29"/>
      <c r="V25" s="29"/>
      <c r="W25" s="31"/>
      <c r="X25" s="29"/>
    </row>
    <row r="26" spans="1:24" ht="126" customHeight="1">
      <c r="A26" s="49" t="s">
        <v>40</v>
      </c>
      <c r="B26" s="50"/>
      <c r="C26" s="50"/>
      <c r="D26" s="50"/>
      <c r="E26" s="50"/>
      <c r="F26" s="50"/>
      <c r="G26" s="50"/>
      <c r="H26" s="50"/>
      <c r="I26" s="50"/>
      <c r="J26" s="51"/>
      <c r="R26" s="28"/>
      <c r="S26" s="29"/>
      <c r="T26" s="29"/>
      <c r="U26" s="29"/>
      <c r="V26" s="29"/>
      <c r="W26" s="31"/>
      <c r="X26" s="29"/>
    </row>
    <row r="27" spans="18:24" ht="16.5">
      <c r="R27" s="28"/>
      <c r="S27" s="29"/>
      <c r="T27" s="29"/>
      <c r="U27" s="29"/>
      <c r="V27" s="29"/>
      <c r="W27" s="31"/>
      <c r="X27" s="29"/>
    </row>
    <row r="28" spans="18:24" ht="16.5">
      <c r="R28" s="28"/>
      <c r="S28" s="29"/>
      <c r="T28" s="29"/>
      <c r="U28" s="29"/>
      <c r="V28" s="29"/>
      <c r="W28" s="31"/>
      <c r="X28" s="29"/>
    </row>
    <row r="29" spans="18:24" ht="16.5">
      <c r="R29" s="28"/>
      <c r="S29" s="29"/>
      <c r="T29" s="29"/>
      <c r="U29" s="29"/>
      <c r="V29" s="29"/>
      <c r="W29" s="31"/>
      <c r="X29" s="29"/>
    </row>
    <row r="30" spans="18:24" ht="16.5">
      <c r="R30" s="28"/>
      <c r="S30" s="29"/>
      <c r="T30" s="29"/>
      <c r="U30" s="29"/>
      <c r="V30" s="29"/>
      <c r="W30" s="31"/>
      <c r="X30" s="29"/>
    </row>
    <row r="31" spans="18:24" ht="16.5">
      <c r="R31" s="28"/>
      <c r="S31" s="29"/>
      <c r="T31" s="29"/>
      <c r="U31" s="29"/>
      <c r="V31" s="29"/>
      <c r="W31" s="31"/>
      <c r="X31" s="29"/>
    </row>
    <row r="32" spans="18:24" ht="16.5">
      <c r="R32" s="28"/>
      <c r="S32" s="29"/>
      <c r="T32" s="29"/>
      <c r="U32" s="29"/>
      <c r="V32" s="29"/>
      <c r="W32" s="31"/>
      <c r="X32" s="29"/>
    </row>
    <row r="33" spans="18:24" ht="16.5">
      <c r="R33" s="28"/>
      <c r="S33" s="29"/>
      <c r="T33" s="29"/>
      <c r="U33" s="29"/>
      <c r="V33" s="29"/>
      <c r="W33" s="31"/>
      <c r="X33" s="29"/>
    </row>
    <row r="34" spans="18:24" ht="16.5">
      <c r="R34" s="28"/>
      <c r="S34" s="29"/>
      <c r="T34" s="29"/>
      <c r="U34" s="29"/>
      <c r="V34" s="29"/>
      <c r="W34" s="31"/>
      <c r="X34" s="29"/>
    </row>
    <row r="35" spans="18:24" ht="16.5">
      <c r="R35" s="28"/>
      <c r="S35" s="29"/>
      <c r="T35" s="29"/>
      <c r="U35" s="29"/>
      <c r="V35" s="29"/>
      <c r="W35" s="31"/>
      <c r="X35" s="29"/>
    </row>
    <row r="36" spans="18:24" ht="16.5">
      <c r="R36" s="28"/>
      <c r="S36" s="29"/>
      <c r="T36" s="29"/>
      <c r="U36" s="29"/>
      <c r="V36" s="29"/>
      <c r="W36" s="31"/>
      <c r="X36" s="29"/>
    </row>
    <row r="37" spans="18:24" ht="16.5">
      <c r="R37" s="28"/>
      <c r="S37" s="29"/>
      <c r="T37" s="29"/>
      <c r="U37" s="29"/>
      <c r="V37" s="29"/>
      <c r="W37" s="31"/>
      <c r="X37" s="29"/>
    </row>
    <row r="38" spans="18:24" ht="16.5">
      <c r="R38" s="28"/>
      <c r="S38" s="29"/>
      <c r="T38" s="29"/>
      <c r="U38" s="29"/>
      <c r="V38" s="29"/>
      <c r="W38" s="31"/>
      <c r="X38" s="29"/>
    </row>
    <row r="39" spans="18:24" ht="16.5">
      <c r="R39" s="28"/>
      <c r="S39" s="29"/>
      <c r="T39" s="29"/>
      <c r="U39" s="29"/>
      <c r="V39" s="29"/>
      <c r="W39" s="31"/>
      <c r="X39" s="29"/>
    </row>
    <row r="40" spans="18:24" ht="16.5">
      <c r="R40" s="28"/>
      <c r="S40" s="29"/>
      <c r="T40" s="29"/>
      <c r="U40" s="29"/>
      <c r="V40" s="29"/>
      <c r="W40" s="31"/>
      <c r="X40" s="29"/>
    </row>
    <row r="41" spans="18:24" ht="16.5">
      <c r="R41" s="28"/>
      <c r="S41" s="29"/>
      <c r="T41" s="29"/>
      <c r="U41" s="29"/>
      <c r="V41" s="29"/>
      <c r="W41" s="31"/>
      <c r="X41" s="29"/>
    </row>
    <row r="42" spans="18:24" ht="16.5">
      <c r="R42" s="28"/>
      <c r="S42" s="29"/>
      <c r="T42" s="29"/>
      <c r="U42" s="29"/>
      <c r="V42" s="29"/>
      <c r="W42" s="31"/>
      <c r="X42" s="29"/>
    </row>
    <row r="43" spans="18:24" ht="16.5">
      <c r="R43" s="28"/>
      <c r="S43" s="29"/>
      <c r="T43" s="29"/>
      <c r="U43" s="29"/>
      <c r="V43" s="29"/>
      <c r="W43" s="31"/>
      <c r="X43" s="29"/>
    </row>
    <row r="44" spans="18:24" ht="16.5">
      <c r="R44" s="28"/>
      <c r="S44" s="29"/>
      <c r="T44" s="29"/>
      <c r="U44" s="29"/>
      <c r="V44" s="29"/>
      <c r="W44" s="31"/>
      <c r="X44" s="29"/>
    </row>
    <row r="45" spans="18:24" ht="16.5">
      <c r="R45" s="28"/>
      <c r="S45" s="29"/>
      <c r="T45" s="29"/>
      <c r="U45" s="29"/>
      <c r="V45" s="29"/>
      <c r="W45" s="31"/>
      <c r="X45" s="29"/>
    </row>
    <row r="46" spans="18:24" ht="16.5">
      <c r="R46" s="28"/>
      <c r="S46" s="29"/>
      <c r="T46" s="29"/>
      <c r="U46" s="29"/>
      <c r="V46" s="29"/>
      <c r="W46" s="31"/>
      <c r="X46" s="29"/>
    </row>
    <row r="47" spans="18:24" ht="16.5">
      <c r="R47" s="28"/>
      <c r="S47" s="29"/>
      <c r="T47" s="29"/>
      <c r="U47" s="29"/>
      <c r="V47" s="29"/>
      <c r="W47" s="29" t="s">
        <v>30</v>
      </c>
      <c r="X47" s="29"/>
    </row>
    <row r="48" spans="18:24" ht="16.5">
      <c r="R48" s="28"/>
      <c r="S48" s="29"/>
      <c r="T48" s="29"/>
      <c r="U48" s="29"/>
      <c r="V48" s="29"/>
      <c r="W48" s="29" t="s">
        <v>31</v>
      </c>
      <c r="X48" s="29"/>
    </row>
    <row r="49" spans="18:24" ht="16.5">
      <c r="R49" s="28"/>
      <c r="S49" s="29"/>
      <c r="T49" s="29"/>
      <c r="U49" s="29"/>
      <c r="V49" s="29"/>
      <c r="W49" s="29" t="s">
        <v>32</v>
      </c>
      <c r="X49" s="29"/>
    </row>
    <row r="50" spans="18:24" ht="16.5">
      <c r="R50" s="28"/>
      <c r="S50" s="29"/>
      <c r="T50" s="29"/>
      <c r="U50" s="29"/>
      <c r="V50" s="29"/>
      <c r="W50" s="29" t="s">
        <v>33</v>
      </c>
      <c r="X50" s="29"/>
    </row>
    <row r="51" spans="18:24" ht="16.5">
      <c r="R51" s="28"/>
      <c r="S51" s="29"/>
      <c r="T51" s="29"/>
      <c r="U51" s="29"/>
      <c r="V51" s="29"/>
      <c r="W51" s="29" t="s">
        <v>34</v>
      </c>
      <c r="X51" s="29"/>
    </row>
    <row r="52" spans="18:24" ht="16.5">
      <c r="R52" s="28"/>
      <c r="S52" s="29"/>
      <c r="T52" s="29"/>
      <c r="U52" s="29"/>
      <c r="V52" s="29"/>
      <c r="W52" s="29" t="s">
        <v>35</v>
      </c>
      <c r="X52" s="29"/>
    </row>
  </sheetData>
  <sheetProtection password="E907" sheet="1"/>
  <mergeCells count="14">
    <mergeCell ref="A26:J26"/>
    <mergeCell ref="A22:J22"/>
    <mergeCell ref="A23:B23"/>
    <mergeCell ref="G23:J23"/>
    <mergeCell ref="A24:B24"/>
    <mergeCell ref="G24:J24"/>
    <mergeCell ref="C1:E1"/>
    <mergeCell ref="I1:J1"/>
    <mergeCell ref="A1:B1"/>
    <mergeCell ref="I2:J2"/>
    <mergeCell ref="F25:G25"/>
    <mergeCell ref="D23:F23"/>
    <mergeCell ref="D24:F24"/>
    <mergeCell ref="D25:E25"/>
  </mergeCells>
  <dataValidations count="4">
    <dataValidation type="list" allowBlank="1" showInputMessage="1" showErrorMessage="1" sqref="B3">
      <formula1>$S$1:$S$14</formula1>
    </dataValidation>
    <dataValidation type="list" allowBlank="1" showInputMessage="1" showErrorMessage="1" sqref="B4">
      <formula1>$U$1:$U$3</formula1>
    </dataValidation>
    <dataValidation type="list" allowBlank="1" showInputMessage="1" showErrorMessage="1" sqref="B6">
      <formula1>$W$2:$W$11</formula1>
    </dataValidation>
    <dataValidation type="list" allowBlank="1" showInputMessage="1" showErrorMessage="1" sqref="B5">
      <formula1>$T$2:$T$7</formula1>
    </dataValidation>
  </dataValidation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amus</cp:lastModifiedBy>
  <cp:lastPrinted>2018-11-13T05:10:01Z</cp:lastPrinted>
  <dcterms:created xsi:type="dcterms:W3CDTF">2005-11-29T01:31:54Z</dcterms:created>
  <dcterms:modified xsi:type="dcterms:W3CDTF">2018-11-13T05:10:39Z</dcterms:modified>
  <cp:category/>
  <cp:version/>
  <cp:contentType/>
  <cp:contentStatus/>
</cp:coreProperties>
</file>